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pc-my.sharepoint.com/personal/m_koet_mkpc_nl/Documents/m.koet/09. Kennisbank/9.1 Templates/"/>
    </mc:Choice>
  </mc:AlternateContent>
  <xr:revisionPtr revIDLastSave="0" documentId="8_{D5217E27-A247-47E1-A337-EA6338FCE0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gma Discrete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" i="1" l="1"/>
  <c r="Y5" i="1"/>
  <c r="O6" i="1"/>
  <c r="O7" i="1" s="1"/>
  <c r="O8" i="1" s="1"/>
  <c r="M6" i="1"/>
  <c r="M7" i="1" s="1"/>
  <c r="M8" i="1" s="1"/>
  <c r="K6" i="1"/>
  <c r="K7" i="1" s="1"/>
  <c r="K8" i="1" s="1"/>
  <c r="I6" i="1"/>
  <c r="I7" i="1" s="1"/>
  <c r="I8" i="1" s="1"/>
  <c r="G6" i="1"/>
  <c r="Y3" i="1" s="1"/>
  <c r="E6" i="1"/>
  <c r="E7" i="1" s="1"/>
  <c r="E8" i="1" s="1"/>
  <c r="O5" i="1"/>
  <c r="M5" i="1"/>
  <c r="K5" i="1"/>
  <c r="I5" i="1"/>
  <c r="G5" i="1"/>
  <c r="E5" i="1"/>
  <c r="Y4" i="1" l="1"/>
  <c r="G7" i="1"/>
  <c r="G8" i="1" s="1"/>
  <c r="Y2" i="1"/>
  <c r="S6" i="1" s="1"/>
  <c r="S7" i="1" s="1"/>
  <c r="S8" i="1" s="1"/>
  <c r="Y6" i="1"/>
</calcChain>
</file>

<file path=xl/sharedStrings.xml><?xml version="1.0" encoding="utf-8"?>
<sst xmlns="http://schemas.openxmlformats.org/spreadsheetml/2006/main" count="31" uniqueCount="25">
  <si>
    <t>O</t>
  </si>
  <si>
    <t>N</t>
  </si>
  <si>
    <t>D</t>
  </si>
  <si>
    <t>DPU</t>
  </si>
  <si>
    <t>DPMO</t>
  </si>
  <si>
    <t>Het aantal fouten per eenheid</t>
  </si>
  <si>
    <t>Het aantal fouten in de steekproef</t>
  </si>
  <si>
    <t>De omvang van de steekproef</t>
  </si>
  <si>
    <t>Het aantal mogelijke fouten per eenheid</t>
  </si>
  <si>
    <t>Het aantal fouten per miljoen waarnemingen</t>
  </si>
  <si>
    <t>De Yield</t>
  </si>
  <si>
    <t>Yield</t>
  </si>
  <si>
    <t>(1 - DPO) x 100</t>
  </si>
  <si>
    <t>stap 1</t>
  </si>
  <si>
    <t>stap 2</t>
  </si>
  <si>
    <t>stap 3</t>
  </si>
  <si>
    <t>stap 4</t>
  </si>
  <si>
    <t>De proces sigma</t>
  </si>
  <si>
    <t>stap 5</t>
  </si>
  <si>
    <t>stap 6</t>
  </si>
  <si>
    <t>TOTAAL</t>
  </si>
  <si>
    <r>
      <t>Yield</t>
    </r>
    <r>
      <rPr>
        <vertAlign val="subscript"/>
        <sz val="14"/>
        <color theme="1" tint="0.249977111117893"/>
        <rFont val="Calibri Light"/>
        <family val="2"/>
      </rPr>
      <t>RTP</t>
    </r>
  </si>
  <si>
    <r>
      <t>Yield</t>
    </r>
    <r>
      <rPr>
        <vertAlign val="subscript"/>
        <sz val="14"/>
        <color theme="1" tint="0.249977111117893"/>
        <rFont val="Calibri Light"/>
        <family val="2"/>
      </rPr>
      <t>NORM</t>
    </r>
  </si>
  <si>
    <t>Boerhaavelaan 40</t>
  </si>
  <si>
    <t>2317 HX  Zoetermeer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</si>
</sst>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Calibri Light"/>
      <family val="2"/>
    </font>
    <font>
      <sz val="14"/>
      <color theme="1" tint="0.249977111117893"/>
      <name val="Calibri Light"/>
      <family val="2"/>
    </font>
    <font>
      <b/>
      <sz val="14"/>
      <color theme="1" tint="0.249977111117893"/>
      <name val="Calibri Light"/>
      <family val="2"/>
    </font>
    <font>
      <b/>
      <sz val="12"/>
      <color theme="1" tint="0.249977111117893"/>
      <name val="Calibri Light"/>
      <family val="2"/>
    </font>
    <font>
      <sz val="11"/>
      <color theme="1"/>
      <name val="Calibri Light"/>
      <family val="2"/>
    </font>
    <font>
      <sz val="14"/>
      <color theme="1"/>
      <name val="Calibri Light"/>
      <family val="2"/>
    </font>
    <font>
      <sz val="8"/>
      <name val="Calibri"/>
      <family val="2"/>
      <scheme val="minor"/>
    </font>
    <font>
      <b/>
      <sz val="14"/>
      <color theme="1"/>
      <name val="Calibri Light"/>
      <family val="2"/>
    </font>
    <font>
      <vertAlign val="subscript"/>
      <sz val="14"/>
      <color theme="1" tint="0.249977111117893"/>
      <name val="Calibri Light"/>
      <family val="2"/>
    </font>
    <font>
      <sz val="14"/>
      <color theme="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3" borderId="3" xfId="0" applyFont="1" applyFill="1" applyBorder="1" applyProtection="1">
      <protection hidden="1"/>
    </xf>
    <xf numFmtId="0" fontId="2" fillId="3" borderId="4" xfId="0" applyFont="1" applyFill="1" applyBorder="1" applyProtection="1"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Protection="1">
      <protection hidden="1"/>
    </xf>
    <xf numFmtId="0" fontId="2" fillId="3" borderId="6" xfId="0" applyFont="1" applyFill="1" applyBorder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vertical="center"/>
      <protection hidden="1"/>
    </xf>
    <xf numFmtId="0" fontId="2" fillId="3" borderId="7" xfId="0" applyFont="1" applyFill="1" applyBorder="1" applyProtection="1"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2" fontId="4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10" fontId="7" fillId="0" borderId="0" xfId="1" applyNumberFormat="1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2" fontId="3" fillId="3" borderId="1" xfId="0" applyNumberFormat="1" applyFont="1" applyFill="1" applyBorder="1" applyAlignment="1" applyProtection="1">
      <alignment horizontal="center" vertical="center"/>
      <protection hidden="1"/>
    </xf>
    <xf numFmtId="2" fontId="2" fillId="3" borderId="0" xfId="0" applyNumberFormat="1" applyFont="1" applyFill="1" applyProtection="1">
      <protection hidden="1"/>
    </xf>
    <xf numFmtId="10" fontId="3" fillId="3" borderId="1" xfId="1" applyNumberFormat="1" applyFont="1" applyFill="1" applyBorder="1" applyAlignment="1" applyProtection="1">
      <alignment horizontal="center" vertical="center"/>
      <protection hidden="1"/>
    </xf>
    <xf numFmtId="10" fontId="3" fillId="3" borderId="0" xfId="0" applyNumberFormat="1" applyFont="1" applyFill="1" applyAlignment="1" applyProtection="1">
      <alignment vertical="center"/>
      <protection hidden="1"/>
    </xf>
    <xf numFmtId="3" fontId="3" fillId="3" borderId="2" xfId="0" applyNumberFormat="1" applyFont="1" applyFill="1" applyBorder="1" applyAlignment="1" applyProtection="1">
      <alignment horizontal="center" vertical="center"/>
      <protection hidden="1"/>
    </xf>
    <xf numFmtId="3" fontId="3" fillId="3" borderId="0" xfId="0" applyNumberFormat="1" applyFont="1" applyFill="1" applyAlignment="1" applyProtection="1">
      <alignment vertical="center"/>
      <protection hidden="1"/>
    </xf>
    <xf numFmtId="10" fontId="4" fillId="3" borderId="1" xfId="1" applyNumberFormat="1" applyFont="1" applyFill="1" applyBorder="1" applyAlignment="1" applyProtection="1">
      <alignment horizontal="center" vertical="center"/>
      <protection hidden="1"/>
    </xf>
    <xf numFmtId="3" fontId="3" fillId="3" borderId="0" xfId="0" applyNumberFormat="1" applyFont="1" applyFill="1" applyAlignment="1" applyProtection="1">
      <alignment horizontal="left" vertical="center" indent="2"/>
      <protection hidden="1"/>
    </xf>
    <xf numFmtId="10" fontId="11" fillId="0" borderId="0" xfId="1" applyNumberFormat="1" applyFont="1" applyAlignment="1" applyProtection="1">
      <alignment horizontal="right" vertical="center"/>
      <protection hidden="1"/>
    </xf>
    <xf numFmtId="10" fontId="11" fillId="0" borderId="0" xfId="1" applyNumberFormat="1" applyFont="1" applyFill="1" applyBorder="1" applyAlignment="1" applyProtection="1">
      <alignment horizontal="right" vertical="center"/>
      <protection hidden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mkpc.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161925</xdr:colOff>
      <xdr:row>4</xdr:row>
      <xdr:rowOff>33337</xdr:rowOff>
    </xdr:from>
    <xdr:ext cx="914400" cy="4029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kstva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5057775" y="1738312"/>
              <a:ext cx="914400" cy="4029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itchFamily="34" charset="0"/>
                </a:rPr>
                <a:t>=  </a:t>
              </a:r>
              <a14:m>
                <m:oMath xmlns:m="http://schemas.openxmlformats.org/officeDocument/2006/math">
                  <m:f>
                    <m:fPr>
                      <m:ctrlPr>
                        <a:rPr lang="nl-NL" sz="1400" b="1" i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400" b="1" i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/>
                        </a:rPr>
                        <m:t>𝐃</m:t>
                      </m:r>
                    </m:num>
                    <m:den>
                      <m:r>
                        <a:rPr lang="en-US" sz="1400" b="1" i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/>
                        </a:rPr>
                        <m:t>𝐍</m:t>
                      </m:r>
                    </m:den>
                  </m:f>
                </m:oMath>
              </a14:m>
              <a:endParaRPr lang="nl-NL" sz="1400" b="1" i="0">
                <a:solidFill>
                  <a:schemeClr val="tx1">
                    <a:lumMod val="65000"/>
                    <a:lumOff val="35000"/>
                  </a:schemeClr>
                </a:solidFill>
                <a:latin typeface="Calibri" pitchFamily="34" charset="0"/>
              </a:endParaRPr>
            </a:p>
          </xdr:txBody>
        </xdr:sp>
      </mc:Choice>
      <mc:Fallback xmlns="">
        <xdr:sp macro="" textlink="">
          <xdr:nvSpPr>
            <xdr:cNvPr id="5" name="Tekstva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5057775" y="1738312"/>
              <a:ext cx="914400" cy="4029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nl-NL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itchFamily="34" charset="0"/>
                </a:rPr>
                <a:t>=  </a:t>
              </a:r>
              <a:r>
                <a:rPr lang="en-US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mbria Math"/>
                </a:rPr>
                <a:t>𝐃</a:t>
              </a:r>
              <a:r>
                <a:rPr lang="nl-NL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mbria Math"/>
                </a:rPr>
                <a:t>𝐍</a:t>
              </a:r>
              <a:endParaRPr lang="nl-NL" sz="1400" b="1" i="0">
                <a:solidFill>
                  <a:schemeClr val="tx1">
                    <a:lumMod val="65000"/>
                    <a:lumOff val="35000"/>
                  </a:schemeClr>
                </a:solidFill>
                <a:latin typeface="Calibri" pitchFamily="34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161924</xdr:colOff>
      <xdr:row>5</xdr:row>
      <xdr:rowOff>23812</xdr:rowOff>
    </xdr:from>
    <xdr:ext cx="1352551" cy="4024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kstvak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5057774" y="2233612"/>
              <a:ext cx="1352551" cy="4024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nl-NL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itchFamily="34" charset="0"/>
                </a:rPr>
                <a:t>=  </a:t>
              </a:r>
              <a14:m>
                <m:oMath xmlns:m="http://schemas.openxmlformats.org/officeDocument/2006/math">
                  <m:f>
                    <m:fPr>
                      <m:ctrlPr>
                        <a:rPr lang="nl-NL" sz="1400" b="1" i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400" b="1" i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/>
                        </a:rPr>
                        <m:t>𝐃</m:t>
                      </m:r>
                    </m:num>
                    <m:den>
                      <m:r>
                        <a:rPr lang="en-US" sz="1400" b="1" i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/>
                        </a:rPr>
                        <m:t>𝐍</m:t>
                      </m:r>
                      <m:r>
                        <a:rPr lang="en-US" sz="1400" b="1" i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/>
                        </a:rPr>
                        <m:t>  </m:t>
                      </m:r>
                      <m:r>
                        <a:rPr lang="en-US" sz="1400" b="1" i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/>
                        </a:rPr>
                        <m:t>𝐱</m:t>
                      </m:r>
                      <m:r>
                        <a:rPr lang="en-US" sz="1400" b="1" i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/>
                        </a:rPr>
                        <m:t>  </m:t>
                      </m:r>
                      <m:r>
                        <a:rPr lang="en-US" sz="1400" b="1" i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mbria Math"/>
                        </a:rPr>
                        <m:t>𝐎</m:t>
                      </m:r>
                    </m:den>
                  </m:f>
                </m:oMath>
              </a14:m>
              <a:r>
                <a:rPr lang="nl-NL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itchFamily="34" charset="0"/>
                </a:rPr>
                <a:t>  x </a:t>
              </a:r>
              <a:r>
                <a:rPr lang="nl-NL" sz="12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itchFamily="34" charset="0"/>
                </a:rPr>
                <a:t>1mio</a:t>
              </a:r>
            </a:p>
          </xdr:txBody>
        </xdr:sp>
      </mc:Choice>
      <mc:Fallback xmlns="">
        <xdr:sp macro="" textlink="">
          <xdr:nvSpPr>
            <xdr:cNvPr id="6" name="Tekstvak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5057774" y="2233612"/>
              <a:ext cx="1352551" cy="4024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nl-NL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itchFamily="34" charset="0"/>
                </a:rPr>
                <a:t>=  </a:t>
              </a:r>
              <a:r>
                <a:rPr lang="en-US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mbria Math"/>
                </a:rPr>
                <a:t>𝐃</a:t>
              </a:r>
              <a:r>
                <a:rPr lang="nl-NL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mbria Math" panose="02040503050406030204" pitchFamily="18" charset="0"/>
                </a:rPr>
                <a:t>/(</a:t>
              </a:r>
              <a:r>
                <a:rPr lang="en-US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mbria Math"/>
                </a:rPr>
                <a:t>𝐍  𝐱  𝐎</a:t>
              </a:r>
              <a:r>
                <a:rPr lang="nl-NL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mbria Math" panose="02040503050406030204" pitchFamily="18" charset="0"/>
                </a:rPr>
                <a:t>)</a:t>
              </a:r>
              <a:r>
                <a:rPr lang="nl-NL" sz="14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itchFamily="34" charset="0"/>
                </a:rPr>
                <a:t>  x </a:t>
              </a:r>
              <a:r>
                <a:rPr lang="nl-NL" sz="1200" b="1" i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itchFamily="34" charset="0"/>
                </a:rPr>
                <a:t>1mio</a:t>
              </a:r>
            </a:p>
          </xdr:txBody>
        </xdr:sp>
      </mc:Fallback>
    </mc:AlternateContent>
    <xdr:clientData/>
  </xdr:oneCellAnchor>
  <xdr:twoCellAnchor editAs="oneCell">
    <xdr:from>
      <xdr:col>4</xdr:col>
      <xdr:colOff>529590</xdr:colOff>
      <xdr:row>9</xdr:row>
      <xdr:rowOff>202491</xdr:rowOff>
    </xdr:from>
    <xdr:to>
      <xdr:col>6</xdr:col>
      <xdr:colOff>759000</xdr:colOff>
      <xdr:row>12</xdr:row>
      <xdr:rowOff>100965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2215" y="3631491"/>
          <a:ext cx="1229535" cy="584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showGridLines="0" tabSelected="1" workbookViewId="0">
      <selection activeCell="G4" sqref="G4"/>
    </sheetView>
  </sheetViews>
  <sheetFormatPr defaultColWidth="9.109375" defaultRowHeight="18" x14ac:dyDescent="0.35"/>
  <cols>
    <col min="1" max="1" width="2" style="16" customWidth="1"/>
    <col min="2" max="2" width="49.21875" style="16" customWidth="1"/>
    <col min="3" max="3" width="10" style="18" customWidth="1"/>
    <col min="4" max="4" width="22.88671875" style="16" customWidth="1"/>
    <col min="5" max="5" width="12.77734375" style="16" customWidth="1"/>
    <col min="6" max="6" width="1.77734375" style="16" customWidth="1"/>
    <col min="7" max="7" width="12.77734375" style="16" customWidth="1"/>
    <col min="8" max="8" width="1.77734375" style="16" customWidth="1"/>
    <col min="9" max="9" width="12.77734375" style="16" customWidth="1"/>
    <col min="10" max="10" width="1.77734375" style="16" customWidth="1"/>
    <col min="11" max="11" width="12.77734375" style="16" customWidth="1"/>
    <col min="12" max="12" width="1.77734375" style="16" customWidth="1"/>
    <col min="13" max="13" width="12.77734375" style="16" customWidth="1"/>
    <col min="14" max="14" width="1.77734375" style="16" customWidth="1"/>
    <col min="15" max="15" width="12.77734375" style="16" customWidth="1"/>
    <col min="16" max="16" width="1.77734375" style="16" customWidth="1"/>
    <col min="17" max="17" width="14.21875" style="16" customWidth="1"/>
    <col min="18" max="18" width="1.77734375" style="16" customWidth="1"/>
    <col min="19" max="19" width="12.77734375" style="16" customWidth="1"/>
    <col min="20" max="20" width="3.109375" style="16" customWidth="1"/>
    <col min="21" max="21" width="8.44140625" style="16" customWidth="1"/>
    <col min="22" max="22" width="9.109375" style="19"/>
    <col min="23" max="23" width="3.21875" style="19" customWidth="1"/>
    <col min="24" max="24" width="13.88671875" style="19" customWidth="1"/>
    <col min="25" max="25" width="12.77734375" style="19" customWidth="1"/>
    <col min="26" max="30" width="9.109375" style="19"/>
    <col min="31" max="16384" width="9.109375" style="16"/>
  </cols>
  <sheetData>
    <row r="1" spans="1:27" ht="25.8" customHeight="1" x14ac:dyDescent="0.35">
      <c r="A1" s="1"/>
      <c r="B1" s="2"/>
      <c r="C1" s="3"/>
      <c r="D1" s="2"/>
      <c r="E1" s="24" t="s">
        <v>13</v>
      </c>
      <c r="F1" s="2"/>
      <c r="G1" s="25" t="s">
        <v>14</v>
      </c>
      <c r="H1" s="2"/>
      <c r="I1" s="25" t="s">
        <v>15</v>
      </c>
      <c r="J1" s="2"/>
      <c r="K1" s="25" t="s">
        <v>16</v>
      </c>
      <c r="L1" s="2"/>
      <c r="M1" s="25" t="s">
        <v>18</v>
      </c>
      <c r="N1" s="2"/>
      <c r="O1" s="25" t="s">
        <v>19</v>
      </c>
      <c r="P1" s="2"/>
      <c r="Q1" s="14"/>
      <c r="R1" s="14"/>
      <c r="S1" s="25"/>
      <c r="T1" s="4"/>
      <c r="X1" s="21"/>
      <c r="Y1" s="22"/>
    </row>
    <row r="2" spans="1:27" ht="33" customHeight="1" x14ac:dyDescent="0.35">
      <c r="A2" s="5"/>
      <c r="B2" s="6" t="s">
        <v>8</v>
      </c>
      <c r="C2" s="7" t="s">
        <v>0</v>
      </c>
      <c r="D2" s="6"/>
      <c r="E2" s="8"/>
      <c r="F2" s="6"/>
      <c r="G2" s="8"/>
      <c r="H2" s="6"/>
      <c r="I2" s="8"/>
      <c r="J2" s="6"/>
      <c r="K2" s="8"/>
      <c r="L2" s="6"/>
      <c r="M2" s="8"/>
      <c r="N2" s="6"/>
      <c r="O2" s="8"/>
      <c r="P2" s="6"/>
      <c r="Q2" s="6"/>
      <c r="R2" s="6"/>
      <c r="S2" s="6"/>
      <c r="T2" s="9"/>
      <c r="U2" s="17"/>
      <c r="V2" s="17"/>
      <c r="W2" s="17"/>
      <c r="X2" s="34" t="s">
        <v>13</v>
      </c>
      <c r="Y2" s="35">
        <f>IF(E4="",1,1-(E6/1000000))</f>
        <v>1</v>
      </c>
    </row>
    <row r="3" spans="1:27" ht="33" customHeight="1" x14ac:dyDescent="0.35">
      <c r="A3" s="5"/>
      <c r="B3" s="6" t="s">
        <v>7</v>
      </c>
      <c r="C3" s="7" t="s">
        <v>1</v>
      </c>
      <c r="D3" s="6"/>
      <c r="E3" s="8"/>
      <c r="F3" s="6"/>
      <c r="G3" s="8"/>
      <c r="H3" s="6"/>
      <c r="I3" s="8"/>
      <c r="J3" s="6"/>
      <c r="K3" s="8"/>
      <c r="L3" s="6"/>
      <c r="M3" s="8"/>
      <c r="N3" s="6"/>
      <c r="O3" s="8"/>
      <c r="P3" s="6"/>
      <c r="Q3" s="6"/>
      <c r="R3" s="6"/>
      <c r="S3" s="6"/>
      <c r="T3" s="9"/>
      <c r="U3" s="17"/>
      <c r="X3" s="34" t="s">
        <v>14</v>
      </c>
      <c r="Y3" s="35">
        <f>IF(G4="",1,1-(G6/1000000))</f>
        <v>1</v>
      </c>
      <c r="Z3" s="17"/>
      <c r="AA3" s="17"/>
    </row>
    <row r="4" spans="1:27" ht="33" customHeight="1" x14ac:dyDescent="0.35">
      <c r="A4" s="5"/>
      <c r="B4" s="6" t="s">
        <v>6</v>
      </c>
      <c r="C4" s="7" t="s">
        <v>2</v>
      </c>
      <c r="D4" s="6"/>
      <c r="E4" s="8"/>
      <c r="F4" s="6"/>
      <c r="G4" s="8"/>
      <c r="H4" s="6"/>
      <c r="I4" s="8"/>
      <c r="J4" s="6"/>
      <c r="K4" s="8"/>
      <c r="L4" s="6"/>
      <c r="M4" s="8"/>
      <c r="N4" s="6"/>
      <c r="O4" s="8"/>
      <c r="P4" s="6"/>
      <c r="Q4" s="6"/>
      <c r="R4" s="6"/>
      <c r="S4" s="6"/>
      <c r="T4" s="9"/>
      <c r="U4" s="17"/>
      <c r="V4" s="23"/>
      <c r="X4" s="34" t="s">
        <v>15</v>
      </c>
      <c r="Y4" s="35">
        <f>IF(I4="",1,1-(I6/1000000))</f>
        <v>1</v>
      </c>
      <c r="Z4" s="17"/>
      <c r="AA4" s="17"/>
    </row>
    <row r="5" spans="1:27" ht="33" customHeight="1" x14ac:dyDescent="0.35">
      <c r="A5" s="5"/>
      <c r="B5" s="6" t="s">
        <v>5</v>
      </c>
      <c r="C5" s="7" t="s">
        <v>3</v>
      </c>
      <c r="D5" s="6"/>
      <c r="E5" s="26" t="str">
        <f>IF(E4="","",E4/E3)</f>
        <v/>
      </c>
      <c r="F5" s="14"/>
      <c r="G5" s="26" t="str">
        <f>IF(G4="","",G4/G3)</f>
        <v/>
      </c>
      <c r="H5" s="14"/>
      <c r="I5" s="26" t="str">
        <f>IF(I4="","",I4/I3)</f>
        <v/>
      </c>
      <c r="J5" s="14"/>
      <c r="K5" s="26" t="str">
        <f>IF(K4="","",K4/K3)</f>
        <v/>
      </c>
      <c r="L5" s="27"/>
      <c r="M5" s="26" t="str">
        <f>IF(M4="","",M4/M3)</f>
        <v/>
      </c>
      <c r="N5" s="14"/>
      <c r="O5" s="26" t="str">
        <f>IF(O4="","",O4/O3)</f>
        <v/>
      </c>
      <c r="P5" s="14"/>
      <c r="Q5" s="14"/>
      <c r="R5" s="14"/>
      <c r="S5" s="25" t="s">
        <v>20</v>
      </c>
      <c r="T5" s="10"/>
      <c r="X5" s="34" t="s">
        <v>16</v>
      </c>
      <c r="Y5" s="35">
        <f>IF(K4="",1,1-(K6/1000000))</f>
        <v>1</v>
      </c>
      <c r="Z5" s="17"/>
      <c r="AA5" s="17"/>
    </row>
    <row r="6" spans="1:27" ht="33" customHeight="1" x14ac:dyDescent="0.35">
      <c r="A6" s="5"/>
      <c r="B6" s="6" t="s">
        <v>9</v>
      </c>
      <c r="C6" s="7" t="s">
        <v>4</v>
      </c>
      <c r="D6" s="6"/>
      <c r="E6" s="30" t="str">
        <f>IF(E4="","",ROUND((E4/(E2*E3))*1000000,0))</f>
        <v/>
      </c>
      <c r="F6" s="31"/>
      <c r="G6" s="30" t="str">
        <f>IF(G4="","",ROUND((G4/(G2*G3))*1000000,0))</f>
        <v/>
      </c>
      <c r="H6" s="31"/>
      <c r="I6" s="30" t="str">
        <f>IF(I4="","",ROUND((I4/(I2*I3))*1000000,0))</f>
        <v/>
      </c>
      <c r="J6" s="31"/>
      <c r="K6" s="30" t="str">
        <f>IF(K4="","",ROUND((K4/(K2*K3))*1000000,0))</f>
        <v/>
      </c>
      <c r="L6" s="31"/>
      <c r="M6" s="30" t="str">
        <f>IF(M4="","",ROUND((M4/(M2*M3))*1000000,0))</f>
        <v/>
      </c>
      <c r="N6" s="31"/>
      <c r="O6" s="30" t="str">
        <f>IF(O4="","",ROUND((O4/(O2*O3))*1000000,0))</f>
        <v/>
      </c>
      <c r="P6" s="31"/>
      <c r="Q6" s="33" t="s">
        <v>21</v>
      </c>
      <c r="R6" s="31"/>
      <c r="S6" s="32" t="str">
        <f>IF(E4="","",Y2*Y3*Y4*Y5*Y6*Y7)</f>
        <v/>
      </c>
      <c r="T6" s="9"/>
      <c r="U6" s="17"/>
      <c r="X6" s="34" t="s">
        <v>18</v>
      </c>
      <c r="Y6" s="35">
        <f>IF(M4="",1,1-(M6/1000000))</f>
        <v>1</v>
      </c>
      <c r="Z6" s="17"/>
      <c r="AA6" s="17"/>
    </row>
    <row r="7" spans="1:27" ht="33" customHeight="1" x14ac:dyDescent="0.35">
      <c r="A7" s="5"/>
      <c r="B7" s="6" t="s">
        <v>10</v>
      </c>
      <c r="C7" s="7" t="s">
        <v>11</v>
      </c>
      <c r="D7" s="11" t="s">
        <v>12</v>
      </c>
      <c r="E7" s="28" t="str">
        <f>IF(E4="","",1-(E6/1000000))</f>
        <v/>
      </c>
      <c r="F7" s="29"/>
      <c r="G7" s="28" t="str">
        <f>IF(G4="","",1-(G6/1000000))</f>
        <v/>
      </c>
      <c r="H7" s="29"/>
      <c r="I7" s="28" t="str">
        <f>IF(I4="","",1-(I6/1000000))</f>
        <v/>
      </c>
      <c r="J7" s="29"/>
      <c r="K7" s="28" t="str">
        <f>IF(K4="","",1-(K6/1000000))</f>
        <v/>
      </c>
      <c r="L7" s="29"/>
      <c r="M7" s="28" t="str">
        <f>IF(M4="","",1-(M6/1000000))</f>
        <v/>
      </c>
      <c r="N7" s="29"/>
      <c r="O7" s="28" t="str">
        <f>IF(O4="","",1-(O6/1000000))</f>
        <v/>
      </c>
      <c r="P7" s="29"/>
      <c r="Q7" s="33" t="s">
        <v>22</v>
      </c>
      <c r="R7" s="29"/>
      <c r="S7" s="28" t="str">
        <f>IF(E4="","",S6^(1/COUNTIF(E5:O5,"&gt;0")))</f>
        <v/>
      </c>
      <c r="T7" s="9"/>
      <c r="U7" s="17"/>
      <c r="X7" s="34" t="s">
        <v>19</v>
      </c>
      <c r="Y7" s="35">
        <f>IF(O4="",1,1-(O6/1000000))</f>
        <v>1</v>
      </c>
    </row>
    <row r="8" spans="1:27" ht="33" customHeight="1" x14ac:dyDescent="0.35">
      <c r="A8" s="5"/>
      <c r="B8" s="12" t="s">
        <v>17</v>
      </c>
      <c r="C8" s="7"/>
      <c r="D8" s="12"/>
      <c r="E8" s="13" t="str">
        <f>IF(E4="","",NORMSINV(E7)+1.5)</f>
        <v/>
      </c>
      <c r="F8" s="14"/>
      <c r="G8" s="13" t="str">
        <f>IF(G4="","",NORMSINV(G7)+1.5)</f>
        <v/>
      </c>
      <c r="H8" s="14"/>
      <c r="I8" s="13" t="str">
        <f>IF(I4="","",NORMSINV(I7)+1.5)</f>
        <v/>
      </c>
      <c r="J8" s="14"/>
      <c r="K8" s="13" t="str">
        <f>IF(K4="","",NORMSINV(K7)+1.5)</f>
        <v/>
      </c>
      <c r="L8" s="14"/>
      <c r="M8" s="13" t="str">
        <f>IF(M4="","",NORMSINV(M7)+1.5)</f>
        <v/>
      </c>
      <c r="N8" s="14"/>
      <c r="O8" s="13" t="str">
        <f>IF(O4="","",NORMSINV(O7)+1.5)</f>
        <v/>
      </c>
      <c r="P8" s="14"/>
      <c r="Q8" s="14"/>
      <c r="R8" s="14"/>
      <c r="S8" s="13" t="str">
        <f>IF(E4="","",NORMSINV(S7)+1.5)</f>
        <v/>
      </c>
      <c r="T8" s="10"/>
      <c r="U8" s="19"/>
      <c r="Z8" s="20"/>
    </row>
    <row r="9" spans="1:27" ht="13.5" customHeight="1" x14ac:dyDescent="0.35">
      <c r="A9" s="5"/>
      <c r="B9" s="14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0"/>
    </row>
    <row r="11" spans="1:27" x14ac:dyDescent="0.35">
      <c r="I11" s="16" t="s">
        <v>23</v>
      </c>
    </row>
    <row r="12" spans="1:27" x14ac:dyDescent="0.35">
      <c r="I12" s="16" t="s">
        <v>24</v>
      </c>
    </row>
  </sheetData>
  <sheetProtection algorithmName="SHA-512" hashValue="9SqKYhDAFJ3Eb/CYSzgFGg1AIsRZIVq5uzI3ln7rG3D7WN5P1kxXzSxxsh+pddW/uSeAyYvf9jABH2Osrj2yTw==" saltValue="jFR117qVO4IjpNf45gwvZA==" spinCount="100000" sheet="1" objects="1" selectLockedCells="1"/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Sigma Discrete 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Koet</cp:lastModifiedBy>
  <dcterms:created xsi:type="dcterms:W3CDTF">2013-03-26T12:42:13Z</dcterms:created>
  <dcterms:modified xsi:type="dcterms:W3CDTF">2024-12-16T13:06:49Z</dcterms:modified>
</cp:coreProperties>
</file>